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dciccare_unina_it/Documents/Sicurezza/Capoufficio/2024/04_Assegnazioni Mansioni/"/>
    </mc:Choice>
  </mc:AlternateContent>
  <xr:revisionPtr revIDLastSave="59" documentId="8_{4AE31CB0-6364-4A74-948A-54A2A7B3634F}" xr6:coauthVersionLast="47" xr6:coauthVersionMax="47" xr10:uidLastSave="{8753E276-D5D4-4A2E-B5CB-9F98FEB9E524}"/>
  <bookViews>
    <workbookView xWindow="2148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<sst xmlns="http://schemas.openxmlformats.org/spreadsheetml/2006/main" count="191" uniqueCount="182">
  <si>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</si>
  <si>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</si>
  <si>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</si>
  <si>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 01/01/2024 - 31/12/2024</t>
  </si>
  <si>
    <t>Nome valutato/a (cat. D): Donato Ciccarelli</t>
  </si>
  <si>
    <t>Soggetto valutatore: prof. LUIGI PADUANO</t>
  </si>
  <si>
    <t>Struttura di afferenza: DIPARTIMENTO DI SCIENZE CHIMICHE</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</si>
  <si>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</si>
  <si>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</si>
  <si>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</si>
  <si>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</si>
  <si>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</si>
  <si>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</si>
  <si>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</si>
  <si>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</si>
  <si>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</si>
  <si>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</si>
  <si>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</si>
  <si>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</si>
  <si>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</si>
  <si>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</si>
  <si>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</si>
  <si>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1_2024</t>
  </si>
  <si>
    <t>Rafforzamento e difesa dei valori etici e dell’integrità nella comunità accademica. 
Attuazione, per la parte di competenza, delle seguenti azioni, come precisato nella tabella 2.2.3 AT - ob  CU:
A. formazione obbligatoria in materia di etica (sub-peso 40%)
B. attuazione delle misure per la prevenzione della corruzione programmate nell'appendice 2.3.E al PIAO (sub-peso 0%)*
C. attuazione degli obblighi di pubblicazione riepilogati nell'appendice al PIAO 2.3.C (incluso invio all'URP - daportale@unina.it del proprio C.V. aggiornato o conferma del C.V. già pubblicato) (sub-peso 35%)
D.  monitoraggio dello stato di attuazione delle misure di trasparenza e prevenzione della corruzione (sub-peso 25%)</t>
  </si>
  <si>
    <r>
      <rPr>
        <b/>
        <sz val="10"/>
        <color rgb="FF000000"/>
        <rFont val="Calibri"/>
      </rPr>
      <t>A.</t>
    </r>
    <r>
      <rPr>
        <sz val="10"/>
        <color rgb="FF000000"/>
        <rFont val="Calibri"/>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color rgb="FF000000"/>
        <rFont val="Calibri"/>
      </rPr>
      <t>B</t>
    </r>
    <r>
      <rPr>
        <sz val="10"/>
        <color rgb="FF000000"/>
        <rFont val="Calibri"/>
      </rPr>
      <t xml:space="preserve">. Percentuale di attuazione - per la parte di competenza - delle misure per la prevenzione della corruzione programmate nell'appendice 2.3.E al PIAO*  
</t>
    </r>
    <r>
      <rPr>
        <b/>
        <sz val="10"/>
        <color rgb="FF000000"/>
        <rFont val="Calibri"/>
      </rPr>
      <t>C.</t>
    </r>
    <r>
      <rPr>
        <sz val="10"/>
        <color rgb="FF000000"/>
        <rFont val="Calibri"/>
      </rPr>
      <t xml:space="preserve"> Percentuale di attuazione - per la parte di competenza - degli obblighi di pubblicazione riepilogati nell'appendice al PIAO 2.3.C (incluso invio all'URP - daportale@unina.it del proprio C.V. aggiornato o conferma del C.V. già pubblicato)             
</t>
    </r>
    <r>
      <rPr>
        <b/>
        <sz val="10"/>
        <color rgb="FF000000"/>
        <rFont val="Calibri"/>
      </rPr>
      <t>D</t>
    </r>
    <r>
      <rPr>
        <sz val="10"/>
        <color rgb="FF000000"/>
        <rFont val="Calibri"/>
      </rPr>
      <t>. 
I monitoraggio dello stato di attuazione al 30 giugno 2024 (entro il 15 luglio 2024)
II monitoraggio dello stato di attuazione al 31 ottobre 2024 (entro il 15 novembre 2024)
III monitoraggio dello stato di attuazione per il periodo 1.11.2024 - 31.12.2024 (entro il 15 febbraio
2025)</t>
    </r>
  </si>
  <si>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</si>
  <si>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</si>
  <si>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</si>
  <si>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</si>
  <si>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t>
  </si>
  <si>
    <t>Percentuale di studenti e/o lavoratori equiparati che hanno frequentato il "Corso sicurezza lavoratori - Parte specifica - Rischio Alto"</t>
  </si>
  <si>
    <r>
      <t>80% degli studenti del 1° anno dei corsi di "</t>
    </r>
    <r>
      <rPr>
        <b/>
        <sz val="10"/>
        <rFont val="Calibri"/>
        <family val="2"/>
      </rPr>
      <t>Laurea Triennale in Chimica, Laurea Triennale in Chimica Industriale e Laurea Triennale in Biotecnologie Biomolecolari e Industriali"</t>
    </r>
    <r>
      <rPr>
        <sz val="10"/>
        <rFont val="Calibri"/>
        <family val="2"/>
      </rPr>
      <t xml:space="preserve"> entro il 30/11/2024</t>
    </r>
  </si>
  <si>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</si>
  <si>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</si>
  <si>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</si>
  <si>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</si>
  <si>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</si>
  <si>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</si>
  <si>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</si>
  <si>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</si>
  <si>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</si>
  <si>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</si>
  <si>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</si>
  <si>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</si>
  <si>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</si>
  <si>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</si>
  <si>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</si>
  <si>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</si>
  <si>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</si>
  <si>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</si>
  <si>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</si>
  <si>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</si>
  <si>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</si>
  <si>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Periodo di valutazione:</t>
  </si>
  <si>
    <t xml:space="preserve">01/01/2024; </t>
  </si>
  <si>
    <t>Nome valutato/a (cat. D):</t>
  </si>
  <si>
    <t>Donato Ciccarelli</t>
  </si>
  <si>
    <t>Soggetto valutatore:</t>
    <phoneticPr fontId="8" type="noConversion"/>
  </si>
  <si>
    <t>prof. LUIGI PADUANO</t>
  </si>
  <si>
    <t>Struttura di afferenza:</t>
  </si>
  <si>
    <t>DIPARTIMENTO DI SCIENZE CHIMICHE</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</si>
  <si>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</si>
  <si>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</si>
  <si>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</si>
  <si>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</si>
  <si>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</si>
  <si>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</si>
  <si>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</si>
  <si>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</si>
  <si>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</si>
  <si>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</si>
  <si>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</si>
  <si>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</si>
  <si>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</si>
  <si>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</si>
  <si>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</si>
  <si>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</si>
  <si>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</si>
  <si>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</si>
  <si>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</si>
  <si>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</si>
  <si>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</si>
  <si>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</si>
  <si>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</si>
  <si>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</si>
  <si>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</si>
  <si>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</si>
  <si>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</si>
  <si>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</si>
  <si>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</si>
  <si>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</si>
  <si>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</si>
  <si>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</si>
  <si>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</si>
  <si>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</si>
  <si>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</si>
  <si>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</si>
  <si>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</si>
  <si>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</si>
  <si>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</si>
  <si>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</si>
  <si>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</si>
  <si>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</si>
  <si>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</si>
  <si>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</si>
  <si>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</si>
  <si>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</si>
  <si>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</si>
  <si>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</si>
  <si>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</si>
  <si>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</si>
  <si>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</si>
  <si>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</si>
  <si>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</si>
  <si>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</si>
  <si>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</si>
  <si>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</si>
  <si>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</si>
  <si>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</si>
  <si>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</si>
  <si>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</si>
  <si>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</si>
  <si>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</si>
  <si>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</si>
  <si>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</si>
  <si>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</si>
  <si>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</si>
  <si>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</si>
  <si>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</si>
  <si>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</si>
  <si>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</si>
  <si>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</si>
  <si>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</si>
  <si>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</si>
  <si>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</si>
  <si>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</si>
  <si>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</si>
  <si>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</si>
  <si>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</si>
  <si>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</si>
  <si>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</si>
  <si>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</si>
  <si>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</si>
  <si>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</si>
  <si>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</si>
  <si>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</si>
  <si>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</si>
  <si>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</si>
  <si>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</si>
  <si>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</si>
  <si>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</si>
  <si>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</si>
  <si>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</si>
  <si>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</si>
  <si>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</si>
  <si>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</si>
  <si>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</si>
  <si>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</si>
  <si>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</si>
  <si>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</si>
  <si>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</si>
  <si>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</si>
  <si>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</si>
  <si>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</si>
  <si>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</si>
  <si>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</si>
  <si>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</si>
  <si>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</si>
  <si>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</si>
  <si>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</si>
  <si>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</si>
  <si>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</si>
  <si>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</si>
  <si>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</si>
  <si>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</si>
  <si>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</si>
  <si>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</si>
  <si>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</si>
  <si>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</si>
  <si>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</si>
  <si>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</si>
  <si>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r>
      <t>Formazione tramite corsi sulla sicurezza per gli studenti/lavoratori equiparati afferenti al DSC</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</si>
</sst>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sz val="10"/>
      <color rgb="FF000000"/>
      <name val="Calibri"/>
    </font>
    <font>
      <sz val="10"/>
      <color rgb="FF000000"/>
      <name val="Calibri"/>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9" fontId="4" fillId="0" borderId="6" xfId="3" applyFont="1" applyFill="1" applyBorder="1" applyAlignment="1" applyProtection="1">
      <alignment horizontal="left" vertical="top" wrapText="1"/>
      <protection locked="0"/>
    </xf>
    <xf numFmtId="9" fontId="4" fillId="0" borderId="6" xfId="3" applyFont="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wrapText="1"/>
      <protection locked="0"/>
    </xf>
    <xf numFmtId="9" fontId="37" fillId="0" borderId="6" xfId="3" applyFont="1" applyBorder="1" applyAlignment="1" applyProtection="1">
      <alignment horizontal="lef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6"/>
  <sheetViews>
    <sheetView tabSelected="1" topLeftCell="A13" zoomScaleNormal="100" zoomScaleSheetLayoutView="90" workbookViewId="0">
      <selection activeCell="C15" sqref="C15"/>
    </sheetView>
  </sheetViews>
  <sheetFormatPr defaultColWidth="11.42578125" defaultRowHeight="15" x14ac:dyDescent="0.25"/>
  <cols>
    <col min="1" max="1" width="8.7109375" style="19" customWidth="1"/>
    <col min="2" max="2" width="58.28515625" style="19" customWidth="1"/>
    <col min="3" max="3" width="45.28515625" style="19" customWidth="1"/>
    <col min="4" max="4" width="56"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15.75" x14ac:dyDescent="0.25">
      <c r="A1" s="57"/>
      <c r="B1" s="151" t="s">
        <v>0</v>
      </c>
      <c r="C1" s="152"/>
      <c r="D1" s="152"/>
      <c r="E1" s="152"/>
      <c r="F1" s="152"/>
      <c r="G1" s="152"/>
      <c r="H1" s="152"/>
      <c r="I1" s="152"/>
      <c r="J1" s="152"/>
      <c r="K1" s="152"/>
      <c r="L1" s="152"/>
      <c r="M1" s="152"/>
      <c r="N1" s="152"/>
      <c r="O1" s="152"/>
      <c r="P1" s="152"/>
      <c r="Q1" s="152"/>
      <c r="R1" s="153"/>
    </row>
    <row r="2" spans="1:18" ht="15.75" x14ac:dyDescent="0.25">
      <c r="A2" s="57"/>
      <c r="B2" s="154" t="s">
        <v>1</v>
      </c>
      <c r="C2" s="155"/>
      <c r="D2" s="155"/>
      <c r="E2" s="155"/>
      <c r="F2" s="155"/>
      <c r="G2" s="155"/>
      <c r="H2" s="155"/>
      <c r="I2" s="155"/>
      <c r="J2" s="155"/>
      <c r="K2" s="155"/>
      <c r="L2" s="155"/>
      <c r="M2" s="155"/>
      <c r="N2" s="155"/>
      <c r="O2" s="155"/>
      <c r="P2" s="155"/>
      <c r="Q2" s="155"/>
      <c r="R2" s="156"/>
    </row>
    <row r="3" spans="1:18" ht="15.75" x14ac:dyDescent="0.25">
      <c r="A3" s="57"/>
      <c r="B3" s="157" t="s">
        <v>2</v>
      </c>
      <c r="C3" s="158"/>
      <c r="D3" s="158"/>
      <c r="E3" s="158"/>
      <c r="F3" s="158"/>
      <c r="G3" s="158"/>
      <c r="H3" s="158"/>
      <c r="I3" s="158"/>
      <c r="J3" s="158"/>
      <c r="K3" s="158"/>
      <c r="L3" s="158"/>
      <c r="M3" s="158"/>
      <c r="N3" s="158"/>
      <c r="O3" s="158"/>
      <c r="P3" s="158"/>
      <c r="Q3" s="158"/>
      <c r="R3" s="159"/>
    </row>
    <row r="4" spans="1:18" ht="15.75" x14ac:dyDescent="0.25">
      <c r="A4" s="57"/>
      <c r="B4" s="59"/>
      <c r="C4" s="60"/>
      <c r="D4" s="60"/>
      <c r="E4" s="60"/>
      <c r="F4" s="60"/>
      <c r="G4" s="60"/>
      <c r="H4" s="60"/>
      <c r="I4" s="60"/>
      <c r="J4" s="60"/>
      <c r="K4" s="60"/>
      <c r="L4" s="60"/>
      <c r="M4" s="60"/>
      <c r="N4" s="60"/>
      <c r="O4" s="60"/>
      <c r="P4" s="60"/>
      <c r="Q4" s="60"/>
      <c r="R4" s="60"/>
    </row>
    <row r="5" spans="1:18" s="45" customFormat="1" x14ac:dyDescent="0.25">
      <c r="A5" s="58"/>
      <c r="B5" s="143" t="s">
        <v>3</v>
      </c>
      <c r="C5" s="143"/>
      <c r="D5" s="145"/>
      <c r="E5" s="146"/>
      <c r="F5" s="146"/>
      <c r="G5" s="146"/>
      <c r="H5" s="146"/>
      <c r="I5" s="146"/>
      <c r="J5" s="146"/>
      <c r="K5" s="146"/>
      <c r="L5" s="146"/>
      <c r="M5" s="146"/>
      <c r="N5" s="146"/>
      <c r="O5" s="146"/>
      <c r="P5" s="146"/>
      <c r="Q5" s="146"/>
      <c r="R5" s="147"/>
    </row>
    <row r="6" spans="1:18" s="45" customFormat="1" x14ac:dyDescent="0.25">
      <c r="A6" s="58"/>
      <c r="B6" s="143" t="s">
        <v>4</v>
      </c>
      <c r="C6" s="143"/>
      <c r="D6" s="145"/>
      <c r="E6" s="146"/>
      <c r="F6" s="146"/>
      <c r="G6" s="146"/>
      <c r="H6" s="146"/>
      <c r="I6" s="146"/>
      <c r="J6" s="146"/>
      <c r="K6" s="146"/>
      <c r="L6" s="146"/>
      <c r="M6" s="146"/>
      <c r="N6" s="146"/>
      <c r="O6" s="146"/>
      <c r="P6" s="146"/>
      <c r="Q6" s="146"/>
      <c r="R6" s="147"/>
    </row>
    <row r="7" spans="1:18" s="45" customFormat="1" x14ac:dyDescent="0.25">
      <c r="A7" s="58"/>
      <c r="B7" s="144" t="s">
        <v>5</v>
      </c>
      <c r="C7" s="144"/>
      <c r="D7" s="148"/>
      <c r="E7" s="149"/>
      <c r="F7" s="149"/>
      <c r="G7" s="149"/>
      <c r="H7" s="149"/>
      <c r="I7" s="149"/>
      <c r="J7" s="149"/>
      <c r="K7" s="149"/>
      <c r="L7" s="149"/>
      <c r="M7" s="149"/>
      <c r="N7" s="149"/>
      <c r="O7" s="149"/>
      <c r="P7" s="149"/>
      <c r="Q7" s="149"/>
      <c r="R7" s="150"/>
    </row>
    <row r="8" spans="1:18" s="45" customFormat="1" x14ac:dyDescent="0.25">
      <c r="A8" s="58"/>
      <c r="B8" s="144" t="s">
        <v>6</v>
      </c>
      <c r="C8" s="144"/>
      <c r="D8" s="148"/>
      <c r="E8" s="149"/>
      <c r="F8" s="149"/>
      <c r="G8" s="149"/>
      <c r="H8" s="149"/>
      <c r="I8" s="149"/>
      <c r="J8" s="149"/>
      <c r="K8" s="149"/>
      <c r="L8" s="149"/>
      <c r="M8" s="149"/>
      <c r="N8" s="149"/>
      <c r="O8" s="149"/>
      <c r="P8" s="149"/>
      <c r="Q8" s="149"/>
      <c r="R8" s="150"/>
    </row>
    <row r="9" spans="1:18" ht="15.75" x14ac:dyDescent="0.25">
      <c r="A9" s="57"/>
      <c r="B9" s="60"/>
      <c r="C9" s="60"/>
      <c r="D9" s="60"/>
      <c r="E9" s="60"/>
      <c r="F9" s="60"/>
      <c r="G9" s="60"/>
      <c r="H9" s="60"/>
      <c r="I9" s="60"/>
      <c r="J9" s="60"/>
      <c r="K9" s="60"/>
      <c r="L9" s="61"/>
      <c r="M9" s="61"/>
      <c r="N9" s="160"/>
      <c r="O9" s="160"/>
      <c r="P9" s="62"/>
      <c r="Q9" s="164"/>
      <c r="R9" s="164"/>
    </row>
    <row r="10" spans="1:18" x14ac:dyDescent="0.25">
      <c r="A10" s="140" t="s">
        <v>7</v>
      </c>
      <c r="B10" s="168" t="s">
        <v>8</v>
      </c>
      <c r="C10" s="140" t="s">
        <v>9</v>
      </c>
      <c r="D10" s="140" t="s">
        <v>10</v>
      </c>
      <c r="E10" s="140" t="s">
        <v>11</v>
      </c>
      <c r="F10" s="140" t="s">
        <v>12</v>
      </c>
      <c r="G10" s="140" t="s">
        <v>13</v>
      </c>
      <c r="H10" s="140" t="s">
        <v>14</v>
      </c>
      <c r="I10" s="140" t="s">
        <v>13</v>
      </c>
      <c r="J10" s="140" t="s">
        <v>15</v>
      </c>
      <c r="K10" s="140" t="s">
        <v>13</v>
      </c>
      <c r="L10" s="140" t="s">
        <v>16</v>
      </c>
      <c r="M10" s="140" t="s">
        <v>17</v>
      </c>
      <c r="N10" s="161"/>
      <c r="O10" s="140" t="s">
        <v>18</v>
      </c>
      <c r="P10" s="140" t="s">
        <v>19</v>
      </c>
      <c r="Q10" s="171" t="s">
        <v>20</v>
      </c>
      <c r="R10" s="140" t="s">
        <v>21</v>
      </c>
    </row>
    <row r="11" spans="1:18" x14ac:dyDescent="0.25">
      <c r="A11" s="141"/>
      <c r="B11" s="169"/>
      <c r="C11" s="141"/>
      <c r="D11" s="141"/>
      <c r="E11" s="141"/>
      <c r="F11" s="141"/>
      <c r="G11" s="141"/>
      <c r="H11" s="141"/>
      <c r="I11" s="141"/>
      <c r="J11" s="141"/>
      <c r="K11" s="141"/>
      <c r="L11" s="141"/>
      <c r="M11" s="141"/>
      <c r="N11" s="162"/>
      <c r="O11" s="141"/>
      <c r="P11" s="141"/>
      <c r="Q11" s="172"/>
      <c r="R11" s="141"/>
    </row>
    <row r="12" spans="1:18" x14ac:dyDescent="0.25">
      <c r="A12" s="142"/>
      <c r="B12" s="170"/>
      <c r="C12" s="142"/>
      <c r="D12" s="142"/>
      <c r="E12" s="142"/>
      <c r="F12" s="142"/>
      <c r="G12" s="142"/>
      <c r="H12" s="142"/>
      <c r="I12" s="142"/>
      <c r="J12" s="142"/>
      <c r="K12" s="142"/>
      <c r="L12" s="142"/>
      <c r="M12" s="142"/>
      <c r="N12" s="163"/>
      <c r="O12" s="142"/>
      <c r="P12" s="142"/>
      <c r="Q12" s="173"/>
      <c r="R12" s="142"/>
    </row>
    <row r="13" spans="1:18" ht="381.75" customHeight="1" x14ac:dyDescent="0.25">
      <c r="A13" s="44" t="s">
        <v>22</v>
      </c>
      <c r="B13" s="134" t="s">
        <v>23</v>
      </c>
      <c r="C13" s="134">
        <v>0.25</v>
      </c>
      <c r="D13" s="139" t="s">
        <v>24</v>
      </c>
      <c r="E13" s="135">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25</v>
      </c>
      <c r="B14" s="138" t="s">
        <v>26</v>
      </c>
      <c r="C14" s="136">
        <v>0.25</v>
      </c>
      <c r="D14" s="134" t="s">
        <v>27</v>
      </c>
      <c r="E14" s="134" t="s">
        <v>28</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02" x14ac:dyDescent="0.25">
      <c r="A15" s="137" t="s">
        <v>29</v>
      </c>
      <c r="B15" s="138" t="s">
        <v>181</v>
      </c>
      <c r="C15" s="136">
        <v>0.5</v>
      </c>
      <c r="D15" s="134" t="s">
        <v>30</v>
      </c>
      <c r="E15" s="134" t="s">
        <v>31</v>
      </c>
      <c r="F15" s="133"/>
      <c r="G15" s="20"/>
      <c r="H15" s="133"/>
      <c r="I15" s="20"/>
      <c r="J15" s="133"/>
      <c r="K15" s="20"/>
      <c r="L15" s="5"/>
      <c r="M15" s="73" t="str">
        <f t="shared" si="0"/>
        <v/>
      </c>
      <c r="N15" s="15"/>
      <c r="O15" s="17"/>
      <c r="P15" s="13"/>
      <c r="Q15" s="14"/>
      <c r="R15" s="39">
        <f t="shared" si="1"/>
        <v>0</v>
      </c>
    </row>
    <row r="16" spans="1:18" ht="15.75" x14ac:dyDescent="0.25">
      <c r="A16" s="44" t="s">
        <v>29</v>
      </c>
      <c r="B16" s="132"/>
      <c r="C16" s="133"/>
      <c r="D16" s="134"/>
      <c r="E16" s="133"/>
      <c r="F16" s="133"/>
      <c r="G16" s="20"/>
      <c r="H16" s="133"/>
      <c r="I16" s="20"/>
      <c r="J16" s="133"/>
      <c r="K16" s="20"/>
      <c r="L16" s="5"/>
      <c r="M16" s="73" t="str">
        <f t="shared" si="0"/>
        <v/>
      </c>
      <c r="N16" s="15"/>
      <c r="O16" s="17"/>
      <c r="P16" s="13"/>
      <c r="Q16" s="42"/>
      <c r="R16" s="39">
        <f>C16*P16/100</f>
        <v>0</v>
      </c>
    </row>
    <row r="17" spans="1:18" ht="15.75" x14ac:dyDescent="0.25">
      <c r="A17" s="44" t="s">
        <v>29</v>
      </c>
      <c r="B17" s="132"/>
      <c r="C17" s="133"/>
      <c r="D17" s="133"/>
      <c r="E17" s="133"/>
      <c r="F17" s="133"/>
      <c r="G17" s="20"/>
      <c r="H17" s="133"/>
      <c r="I17" s="20"/>
      <c r="J17" s="133"/>
      <c r="K17" s="20"/>
      <c r="L17" s="5"/>
      <c r="M17" s="73" t="str">
        <f t="shared" si="0"/>
        <v/>
      </c>
      <c r="N17" s="15"/>
      <c r="O17" s="17"/>
      <c r="P17" s="18"/>
      <c r="Q17" s="41"/>
      <c r="R17" s="40">
        <f>C17*P17/100</f>
        <v>0</v>
      </c>
    </row>
    <row r="18" spans="1:18" ht="15.75" x14ac:dyDescent="0.25">
      <c r="A18" s="57"/>
      <c r="B18" s="63" t="s">
        <v>32</v>
      </c>
      <c r="C18" s="16">
        <f>SUM(C13:C17)</f>
        <v>1</v>
      </c>
      <c r="D18" s="65"/>
      <c r="E18" s="65"/>
      <c r="F18" s="65"/>
      <c r="G18" s="65"/>
      <c r="H18" s="65"/>
      <c r="I18" s="65"/>
      <c r="J18" s="65"/>
      <c r="K18" s="65"/>
      <c r="L18" s="61"/>
      <c r="M18" s="61"/>
      <c r="N18" s="61"/>
      <c r="O18" s="66"/>
      <c r="P18" s="174" t="s">
        <v>33</v>
      </c>
      <c r="Q18" s="175"/>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34</v>
      </c>
      <c r="C20" s="67"/>
      <c r="D20" s="67"/>
      <c r="E20" s="67"/>
      <c r="F20" s="67"/>
      <c r="G20" s="60"/>
      <c r="H20" s="60"/>
      <c r="I20" s="60"/>
      <c r="J20" s="60"/>
      <c r="K20" s="60"/>
      <c r="L20" s="60"/>
      <c r="M20" s="60"/>
      <c r="N20" s="60"/>
      <c r="O20" s="60"/>
      <c r="P20" s="60"/>
      <c r="Q20" s="60"/>
      <c r="R20" s="60"/>
    </row>
    <row r="21" spans="1:18" x14ac:dyDescent="0.2">
      <c r="A21" s="57"/>
      <c r="B21" s="25" t="s">
        <v>35</v>
      </c>
      <c r="C21" s="26" t="s">
        <v>36</v>
      </c>
      <c r="D21" s="26" t="s">
        <v>37</v>
      </c>
      <c r="E21" s="26" t="s">
        <v>38</v>
      </c>
      <c r="F21" s="26" t="s">
        <v>39</v>
      </c>
      <c r="G21" s="60"/>
      <c r="H21" s="60"/>
      <c r="I21" s="60"/>
      <c r="J21" s="60"/>
      <c r="K21" s="60"/>
      <c r="L21" s="60"/>
      <c r="M21" s="60"/>
      <c r="N21" s="60"/>
      <c r="O21" s="60"/>
      <c r="P21" s="60"/>
      <c r="Q21" s="60"/>
      <c r="R21" s="60"/>
    </row>
    <row r="22" spans="1:18" ht="38.25" x14ac:dyDescent="0.2">
      <c r="A22" s="57"/>
      <c r="B22" s="25" t="s">
        <v>40</v>
      </c>
      <c r="C22" s="26" t="s">
        <v>41</v>
      </c>
      <c r="D22" s="26" t="s">
        <v>42</v>
      </c>
      <c r="E22" s="26" t="s">
        <v>43</v>
      </c>
      <c r="F22" s="26" t="s">
        <v>44</v>
      </c>
      <c r="G22" s="60"/>
      <c r="H22" s="60"/>
      <c r="I22" s="60"/>
      <c r="J22" s="60"/>
      <c r="K22" s="60"/>
      <c r="L22" s="60"/>
      <c r="M22" s="60"/>
      <c r="N22" s="60"/>
      <c r="O22" s="60"/>
      <c r="P22" s="60"/>
      <c r="Q22" s="68"/>
      <c r="R22" s="60"/>
    </row>
    <row r="23" spans="1:18" ht="38.25" x14ac:dyDescent="0.2">
      <c r="A23" s="57"/>
      <c r="B23" s="27" t="s">
        <v>45</v>
      </c>
      <c r="C23" s="28" t="s">
        <v>46</v>
      </c>
      <c r="D23" s="28" t="s">
        <v>47</v>
      </c>
      <c r="E23" s="28" t="s">
        <v>48</v>
      </c>
      <c r="F23" s="28" t="s">
        <v>49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x14ac:dyDescent="0.25">
      <c r="A25" s="57"/>
      <c r="B25" s="165" t="s">
        <v>20</v>
      </c>
      <c r="C25" s="167" t="s">
        <v>50</v>
      </c>
      <c r="D25" s="167"/>
      <c r="E25" s="167"/>
      <c r="F25" s="167"/>
      <c r="G25" s="167"/>
      <c r="H25" s="167"/>
      <c r="I25" s="167"/>
      <c r="J25" s="167"/>
      <c r="K25" s="167"/>
      <c r="L25" s="69"/>
      <c r="M25" s="167"/>
      <c r="N25" s="167"/>
      <c r="O25" s="167"/>
      <c r="P25" s="167"/>
      <c r="Q25" s="167"/>
      <c r="R25" s="167"/>
    </row>
    <row r="26" spans="1:18" x14ac:dyDescent="0.25">
      <c r="A26" s="57"/>
      <c r="B26" s="166"/>
      <c r="C26" s="167"/>
      <c r="D26" s="167"/>
      <c r="E26" s="167"/>
      <c r="F26" s="167"/>
      <c r="G26" s="167"/>
      <c r="H26" s="167"/>
      <c r="I26" s="167"/>
      <c r="J26" s="167"/>
      <c r="K26" s="167"/>
      <c r="L26" s="69"/>
      <c r="M26" s="167"/>
      <c r="N26" s="167"/>
      <c r="O26" s="167"/>
      <c r="P26" s="167"/>
      <c r="Q26" s="167"/>
      <c r="R26" s="167"/>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6" zoomScaleNormal="100" zoomScaleSheetLayoutView="100" workbookViewId="0">
      <selection activeCell="C4" sqref="C4:M4"/>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8" t="s">
        <v>51</v>
      </c>
      <c r="B1" s="199"/>
      <c r="C1" s="199"/>
      <c r="D1" s="199"/>
      <c r="E1" s="199"/>
      <c r="F1" s="199"/>
      <c r="G1" s="199"/>
      <c r="H1" s="199"/>
      <c r="I1" s="199"/>
      <c r="J1" s="199"/>
      <c r="K1" s="199"/>
      <c r="L1" s="199"/>
      <c r="M1" s="200"/>
    </row>
    <row r="2" spans="1:13" s="2" customFormat="1" ht="18.75" customHeight="1" x14ac:dyDescent="0.25">
      <c r="A2" s="215" t="s">
        <v>52</v>
      </c>
      <c r="B2" s="216"/>
      <c r="C2" s="216"/>
      <c r="D2" s="216"/>
      <c r="E2" s="216"/>
      <c r="F2" s="216"/>
      <c r="G2" s="216"/>
      <c r="H2" s="216"/>
      <c r="I2" s="216"/>
      <c r="J2" s="216"/>
      <c r="K2" s="214"/>
      <c r="L2" s="21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7" t="s">
        <v>53</v>
      </c>
      <c r="B4" s="217"/>
      <c r="C4" s="218" t="s">
        <v>54</v>
      </c>
      <c r="D4" s="219"/>
      <c r="E4" s="219"/>
      <c r="F4" s="219"/>
      <c r="G4" s="219"/>
      <c r="H4" s="219"/>
      <c r="I4" s="219"/>
      <c r="J4" s="219"/>
      <c r="K4" s="219"/>
      <c r="L4" s="219"/>
      <c r="M4" s="219"/>
    </row>
    <row r="5" spans="1:13" s="2" customFormat="1" ht="16.5" customHeight="1" x14ac:dyDescent="0.2">
      <c r="A5" s="217" t="s">
        <v>55</v>
      </c>
      <c r="B5" s="217"/>
      <c r="C5" s="218" t="s">
        <v>56</v>
      </c>
      <c r="D5" s="219"/>
      <c r="E5" s="219"/>
      <c r="F5" s="219"/>
      <c r="G5" s="219"/>
      <c r="H5" s="219"/>
      <c r="I5" s="219"/>
      <c r="J5" s="219"/>
      <c r="K5" s="219"/>
      <c r="L5" s="219"/>
      <c r="M5" s="219"/>
    </row>
    <row r="6" spans="1:13" s="2" customFormat="1" ht="16.5" customHeight="1" x14ac:dyDescent="0.2">
      <c r="A6" s="186" t="s">
        <v>57</v>
      </c>
      <c r="B6" s="186"/>
      <c r="C6" s="176" t="s">
        <v>58</v>
      </c>
      <c r="D6" s="177"/>
      <c r="E6" s="177"/>
      <c r="F6" s="177"/>
      <c r="G6" s="177"/>
      <c r="H6" s="177"/>
      <c r="I6" s="177"/>
      <c r="J6" s="177"/>
      <c r="K6" s="177"/>
      <c r="L6" s="177"/>
      <c r="M6" s="177"/>
    </row>
    <row r="7" spans="1:13" s="2" customFormat="1" ht="16.5" customHeight="1" x14ac:dyDescent="0.2">
      <c r="A7" s="186" t="s">
        <v>59</v>
      </c>
      <c r="B7" s="186"/>
      <c r="C7" s="176" t="s">
        <v>60</v>
      </c>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61</v>
      </c>
      <c r="B9" s="75" t="s">
        <v>62</v>
      </c>
      <c r="C9" s="75" t="s">
        <v>63</v>
      </c>
      <c r="D9" s="75" t="s">
        <v>64</v>
      </c>
      <c r="E9" s="75" t="s">
        <v>65</v>
      </c>
      <c r="F9" s="75" t="s">
        <v>66</v>
      </c>
      <c r="G9" s="75" t="s">
        <v>67</v>
      </c>
      <c r="H9" s="75" t="s">
        <v>68</v>
      </c>
      <c r="I9" s="75"/>
      <c r="J9" s="75" t="s">
        <v>69</v>
      </c>
      <c r="K9" s="75" t="s">
        <v>70</v>
      </c>
      <c r="L9" s="76" t="s">
        <v>71</v>
      </c>
      <c r="M9" s="76" t="s">
        <v>72</v>
      </c>
    </row>
    <row r="10" spans="1:13" s="8" customFormat="1" ht="130.5" customHeight="1" thickBot="1" x14ac:dyDescent="0.3">
      <c r="A10" s="77" t="s">
        <v>73</v>
      </c>
      <c r="B10" s="78" t="s">
        <v>74</v>
      </c>
      <c r="C10" s="78" t="s">
        <v>75</v>
      </c>
      <c r="D10" s="79" t="s">
        <v>76</v>
      </c>
      <c r="E10" s="79" t="s">
        <v>77</v>
      </c>
      <c r="F10" s="78" t="s">
        <v>78</v>
      </c>
      <c r="G10" s="78" t="s">
        <v>79</v>
      </c>
      <c r="H10" s="79" t="s">
        <v>80</v>
      </c>
      <c r="I10" s="79"/>
      <c r="J10" s="79" t="s">
        <v>81</v>
      </c>
      <c r="K10" s="79" t="s">
        <v>82</v>
      </c>
      <c r="L10" s="79" t="s">
        <v>83</v>
      </c>
      <c r="M10" s="79" t="s">
        <v>84</v>
      </c>
    </row>
    <row r="11" spans="1:13" ht="46.5" customHeight="1" x14ac:dyDescent="0.2">
      <c r="A11" s="208" t="s">
        <v>85</v>
      </c>
      <c r="B11" s="211">
        <v>0.25</v>
      </c>
      <c r="C11" s="201">
        <f>+IF((OR($B$11=0,$B$13=0,$B$15=0,$B$17=0)),B11/SUM($B$11:$B$17),B11)</f>
        <v>0.25</v>
      </c>
      <c r="D11" s="81" t="s">
        <v>86</v>
      </c>
      <c r="E11" s="82" t="s">
        <v>87</v>
      </c>
      <c r="F11" s="34">
        <v>0.5</v>
      </c>
      <c r="G11" s="80">
        <f>+IF((OR(F11=0,F12=0)),F11/SUM(F11:F12),F11)</f>
        <v>0.5</v>
      </c>
      <c r="H11" s="21"/>
      <c r="I11" s="83"/>
      <c r="J11" s="21"/>
      <c r="K11" s="84">
        <f>+($C$11*G11)*J11</f>
        <v>0</v>
      </c>
      <c r="L11" s="23"/>
      <c r="M11" s="29"/>
    </row>
    <row r="12" spans="1:13" ht="143.25" customHeight="1" thickBot="1" x14ac:dyDescent="0.25">
      <c r="A12" s="210"/>
      <c r="B12" s="213"/>
      <c r="C12" s="202"/>
      <c r="D12" s="86" t="s">
        <v>88</v>
      </c>
      <c r="E12" s="87" t="s">
        <v>89</v>
      </c>
      <c r="F12" s="35">
        <v>0.5</v>
      </c>
      <c r="G12" s="85">
        <f>+IF((OR(F11=0,F12=0)),F12/SUM(F11:F12),F12)</f>
        <v>0.5</v>
      </c>
      <c r="H12" s="32"/>
      <c r="I12" s="88"/>
      <c r="J12" s="32"/>
      <c r="K12" s="89">
        <f>+($C$11*G12)*J12</f>
        <v>0</v>
      </c>
      <c r="L12" s="24"/>
      <c r="M12" s="30"/>
    </row>
    <row r="13" spans="1:13" ht="233.25" customHeight="1" x14ac:dyDescent="0.2">
      <c r="A13" s="204" t="s">
        <v>90</v>
      </c>
      <c r="B13" s="206">
        <v>0.25</v>
      </c>
      <c r="C13" s="201">
        <f>+IF((OR($B$11=0,$B$13=0,$B$15=0,$B$17=0)),B13/SUM($B$11:$B$17),B13)</f>
        <v>0.25</v>
      </c>
      <c r="D13" s="81" t="s">
        <v>91</v>
      </c>
      <c r="E13" s="82" t="s">
        <v>92</v>
      </c>
      <c r="F13" s="34">
        <v>0.5</v>
      </c>
      <c r="G13" s="80">
        <f>+IF((OR(F13=0,F14=0)),F13/SUM(F13:F14),F13)</f>
        <v>0.5</v>
      </c>
      <c r="H13" s="21"/>
      <c r="I13" s="83"/>
      <c r="J13" s="21"/>
      <c r="K13" s="84">
        <f>+($C$13*G13)*J13</f>
        <v>0</v>
      </c>
      <c r="L13" s="23"/>
      <c r="M13" s="29"/>
    </row>
    <row r="14" spans="1:13" ht="63" customHeight="1" thickBot="1" x14ac:dyDescent="0.25">
      <c r="A14" s="205"/>
      <c r="B14" s="207"/>
      <c r="C14" s="202"/>
      <c r="D14" s="86" t="s">
        <v>93</v>
      </c>
      <c r="E14" s="87" t="s">
        <v>94</v>
      </c>
      <c r="F14" s="35">
        <v>0.5</v>
      </c>
      <c r="G14" s="85">
        <f>+IF((OR(F13=0,F14=0)),F14/SUM(F13:F14),F14)</f>
        <v>0.5</v>
      </c>
      <c r="H14" s="32"/>
      <c r="I14" s="88"/>
      <c r="J14" s="32"/>
      <c r="K14" s="89">
        <f>+($C$13*G14)*J14</f>
        <v>0</v>
      </c>
      <c r="L14" s="24"/>
      <c r="M14" s="30"/>
    </row>
    <row r="15" spans="1:13" ht="88.5" customHeight="1" x14ac:dyDescent="0.2">
      <c r="A15" s="204" t="s">
        <v>95</v>
      </c>
      <c r="B15" s="206">
        <v>0.25</v>
      </c>
      <c r="C15" s="201">
        <f>+IF((OR($B$11=0,$B$13=0,$B$15=0,$B$17=0)),B15/SUM($B$11:$B$17),B15)</f>
        <v>0.25</v>
      </c>
      <c r="D15" s="81" t="s">
        <v>96</v>
      </c>
      <c r="E15" s="82" t="s">
        <v>97</v>
      </c>
      <c r="F15" s="36">
        <v>0.5</v>
      </c>
      <c r="G15" s="80">
        <f>+IF((OR(F15=0,F16=0)),F15/SUM(F15:F16),F15)</f>
        <v>0.5</v>
      </c>
      <c r="H15" s="21"/>
      <c r="I15" s="83"/>
      <c r="J15" s="21"/>
      <c r="K15" s="84">
        <f>+($C$15*G15)*J15</f>
        <v>0</v>
      </c>
      <c r="L15" s="23"/>
      <c r="M15" s="29"/>
    </row>
    <row r="16" spans="1:13" ht="121.5" customHeight="1" thickBot="1" x14ac:dyDescent="0.25">
      <c r="A16" s="205"/>
      <c r="B16" s="207"/>
      <c r="C16" s="202"/>
      <c r="D16" s="90" t="s">
        <v>98</v>
      </c>
      <c r="E16" s="91" t="s">
        <v>99</v>
      </c>
      <c r="F16" s="37">
        <v>0.5</v>
      </c>
      <c r="G16" s="85">
        <f>+IF((OR(F15=0,F16=0)),F16/SUM(F15:F16),F16)</f>
        <v>0.5</v>
      </c>
      <c r="H16" s="32"/>
      <c r="I16" s="88"/>
      <c r="J16" s="32"/>
      <c r="K16" s="89">
        <f>+($C$15*G16)*J16</f>
        <v>0</v>
      </c>
      <c r="L16" s="24"/>
      <c r="M16" s="30"/>
    </row>
    <row r="17" spans="1:13" ht="60" customHeight="1" x14ac:dyDescent="0.2">
      <c r="A17" s="208" t="s">
        <v>100</v>
      </c>
      <c r="B17" s="211">
        <v>0.25</v>
      </c>
      <c r="C17" s="201">
        <f>+IF((OR($B$11=0,$B$13=0,$B$15=0,$B$17=0)),B17/SUM($B$11:$B$17),B17)</f>
        <v>0.25</v>
      </c>
      <c r="D17" s="81" t="s">
        <v>101</v>
      </c>
      <c r="E17" s="82" t="s">
        <v>102</v>
      </c>
      <c r="F17" s="34">
        <v>0.5</v>
      </c>
      <c r="G17" s="80">
        <f>+IF((OR($F$17=0,$F$18=0,$F$19=0)),F17/SUM($F$17:$F$19),F17)</f>
        <v>0.5</v>
      </c>
      <c r="H17" s="21"/>
      <c r="I17" s="83"/>
      <c r="J17" s="21"/>
      <c r="K17" s="84">
        <f>+($C$17*G17)*J17</f>
        <v>0</v>
      </c>
      <c r="L17" s="23"/>
      <c r="M17" s="29"/>
    </row>
    <row r="18" spans="1:13" ht="42" customHeight="1" x14ac:dyDescent="0.2">
      <c r="A18" s="209"/>
      <c r="B18" s="212"/>
      <c r="C18" s="203"/>
      <c r="D18" s="93" t="s">
        <v>103</v>
      </c>
      <c r="E18" s="94" t="s">
        <v>104</v>
      </c>
      <c r="F18" s="38">
        <v>0.3</v>
      </c>
      <c r="G18" s="92">
        <f>+IF((OR($F$17=0,$F$18=0,$F$19=0)),F18/SUM($F$17:$F$19),F18)</f>
        <v>0.3</v>
      </c>
      <c r="H18" s="33"/>
      <c r="I18" s="95"/>
      <c r="J18" s="33"/>
      <c r="K18" s="96">
        <f>+($C$17*G18)*J18</f>
        <v>0</v>
      </c>
      <c r="L18" s="22"/>
      <c r="M18" s="31"/>
    </row>
    <row r="19" spans="1:13" ht="39" thickBot="1" x14ac:dyDescent="0.25">
      <c r="A19" s="210"/>
      <c r="B19" s="213"/>
      <c r="C19" s="202"/>
      <c r="D19" s="86" t="s">
        <v>105</v>
      </c>
      <c r="E19" s="87" t="s">
        <v>106</v>
      </c>
      <c r="F19" s="35">
        <v>0.2</v>
      </c>
      <c r="G19" s="85">
        <f>+IF((OR($F$17=0,$F$18=0,$F$19=0)),F19/SUM($F$17:$F$19),F19)</f>
        <v>0.2</v>
      </c>
      <c r="H19" s="32"/>
      <c r="I19" s="88"/>
      <c r="J19" s="32"/>
      <c r="K19" s="89">
        <f>+($C$17*G19)*J19</f>
        <v>0</v>
      </c>
      <c r="L19" s="24"/>
      <c r="M19" s="30"/>
    </row>
    <row r="20" spans="1:13" ht="27.75" thickBot="1" x14ac:dyDescent="0.25">
      <c r="A20" s="97" t="s">
        <v>32</v>
      </c>
      <c r="B20" s="98">
        <f>+SUM(B11:B19)</f>
        <v>1</v>
      </c>
      <c r="C20" s="98">
        <f>+SUM(C11:C19)</f>
        <v>1</v>
      </c>
      <c r="D20" s="99"/>
      <c r="E20" s="100"/>
      <c r="F20" s="101">
        <f>SUM(F11:F19)/4</f>
        <v>1</v>
      </c>
      <c r="G20" s="101">
        <f>SUM(G11:G19)/4</f>
        <v>1</v>
      </c>
      <c r="H20" s="100"/>
      <c r="I20" s="102"/>
      <c r="J20" s="103" t="s">
        <v>107</v>
      </c>
      <c r="K20" s="104">
        <f>SUM(K11:K19)</f>
        <v>0</v>
      </c>
      <c r="L20" s="105"/>
      <c r="M20" s="106"/>
    </row>
    <row r="21" spans="1:13" ht="12.75" x14ac:dyDescent="0.2">
      <c r="A21" s="180"/>
      <c r="B21" s="180"/>
      <c r="C21" s="180"/>
      <c r="D21" s="180"/>
      <c r="E21" s="180"/>
      <c r="F21" s="180"/>
      <c r="G21" s="180"/>
      <c r="H21" s="180"/>
      <c r="I21" s="181"/>
      <c r="J21" s="107" t="s">
        <v>108</v>
      </c>
      <c r="K21" s="182">
        <f>K20/4</f>
        <v>0</v>
      </c>
      <c r="L21" s="108"/>
      <c r="M21" s="109"/>
    </row>
    <row r="22" spans="1:13" ht="14.25" x14ac:dyDescent="0.2">
      <c r="A22" s="180"/>
      <c r="B22" s="180"/>
      <c r="C22" s="180"/>
      <c r="D22" s="180"/>
      <c r="E22" s="180"/>
      <c r="F22" s="180"/>
      <c r="G22" s="180"/>
      <c r="H22" s="180"/>
      <c r="I22" s="181"/>
      <c r="J22" s="110" t="s">
        <v>109</v>
      </c>
      <c r="K22" s="183"/>
      <c r="L22" s="111"/>
      <c r="M22" s="67"/>
    </row>
    <row r="23" spans="1:13" ht="12.75" x14ac:dyDescent="0.2">
      <c r="A23" s="112" t="s">
        <v>34</v>
      </c>
      <c r="B23" s="67"/>
      <c r="C23" s="67"/>
      <c r="D23" s="67"/>
      <c r="E23" s="67"/>
      <c r="F23" s="67"/>
      <c r="G23" s="67"/>
      <c r="H23" s="67"/>
      <c r="I23" s="113"/>
      <c r="J23" s="114"/>
      <c r="K23" s="114"/>
      <c r="L23" s="115"/>
      <c r="M23" s="116"/>
    </row>
    <row r="24" spans="1:13" ht="22.5" x14ac:dyDescent="0.2">
      <c r="A24" s="117" t="s">
        <v>35</v>
      </c>
      <c r="B24" s="184" t="s">
        <v>110</v>
      </c>
      <c r="C24" s="184"/>
      <c r="D24" s="185"/>
      <c r="E24" s="67"/>
      <c r="F24" s="67"/>
      <c r="G24" s="67"/>
      <c r="H24" s="67"/>
      <c r="I24" s="113"/>
      <c r="J24" s="119" t="s">
        <v>111</v>
      </c>
      <c r="K24" s="120">
        <f>IF(K21&lt;0.25,0,IF(AND(K21&gt;=0.25,K21&lt;0.5),D38,IF(AND(K21&gt;=0.5,K21&lt;0.6),D37,IF(AND(K21&gt;=0.6,K21&lt;0.7),D36,IF(AND(K21&gt;=0.7,K21&lt;0.85),D35,D34)))))</f>
        <v>0</v>
      </c>
      <c r="L24" s="67"/>
      <c r="M24" s="116"/>
    </row>
    <row r="25" spans="1:13" ht="24" customHeight="1" x14ac:dyDescent="0.25">
      <c r="A25" s="121" t="s">
        <v>112</v>
      </c>
      <c r="B25" s="187" t="s">
        <v>113</v>
      </c>
      <c r="C25" s="184"/>
      <c r="D25" s="118" t="s">
        <v>114</v>
      </c>
      <c r="E25" s="67"/>
      <c r="F25" s="67"/>
      <c r="G25" s="67"/>
      <c r="H25" s="67"/>
      <c r="I25" s="194"/>
      <c r="J25" s="122"/>
      <c r="K25" s="195"/>
      <c r="L25" s="123"/>
      <c r="M25" s="116"/>
    </row>
    <row r="26" spans="1:13" ht="11.25" customHeight="1" x14ac:dyDescent="0.25">
      <c r="A26" s="124">
        <v>1</v>
      </c>
      <c r="B26" s="178" t="s">
        <v>115</v>
      </c>
      <c r="C26" s="179"/>
      <c r="D26" s="125" t="s">
        <v>116</v>
      </c>
      <c r="E26" s="67"/>
      <c r="F26" s="67"/>
      <c r="G26" s="67"/>
      <c r="H26" s="67"/>
      <c r="I26" s="194"/>
      <c r="J26" s="122"/>
      <c r="K26" s="195"/>
      <c r="L26" s="123"/>
      <c r="M26" s="116"/>
    </row>
    <row r="27" spans="1:13" ht="11.25" customHeight="1" x14ac:dyDescent="0.25">
      <c r="A27" s="125">
        <v>2</v>
      </c>
      <c r="B27" s="178" t="s">
        <v>117</v>
      </c>
      <c r="C27" s="179"/>
      <c r="D27" s="125" t="s">
        <v>118</v>
      </c>
      <c r="E27" s="67"/>
      <c r="F27" s="67"/>
      <c r="G27" s="67"/>
      <c r="H27" s="67"/>
      <c r="I27" s="194"/>
      <c r="J27" s="122"/>
      <c r="K27" s="195"/>
      <c r="L27" s="123"/>
      <c r="M27" s="116"/>
    </row>
    <row r="28" spans="1:13" ht="12.75" x14ac:dyDescent="0.2">
      <c r="A28" s="125">
        <v>3</v>
      </c>
      <c r="B28" s="178" t="s">
        <v>119</v>
      </c>
      <c r="C28" s="179"/>
      <c r="D28" s="125" t="s">
        <v>120</v>
      </c>
      <c r="E28" s="67"/>
      <c r="F28" s="67"/>
      <c r="G28" s="67"/>
      <c r="H28" s="67"/>
      <c r="I28" s="67"/>
      <c r="J28" s="67"/>
      <c r="K28" s="67"/>
      <c r="L28" s="67"/>
      <c r="M28" s="116"/>
    </row>
    <row r="29" spans="1:13" ht="12.75" x14ac:dyDescent="0.2">
      <c r="A29" s="125">
        <v>4</v>
      </c>
      <c r="B29" s="178" t="s">
        <v>121</v>
      </c>
      <c r="C29" s="179"/>
      <c r="D29" s="125" t="s">
        <v>122</v>
      </c>
      <c r="E29" s="67"/>
      <c r="F29" s="67"/>
      <c r="G29" s="67"/>
      <c r="H29" s="67"/>
      <c r="I29" s="67"/>
      <c r="J29" s="67"/>
      <c r="K29" s="126"/>
      <c r="L29" s="67"/>
      <c r="M29" s="116"/>
    </row>
    <row r="30" spans="1:13" ht="57.75" customHeight="1" x14ac:dyDescent="0.2">
      <c r="A30" s="192" t="s">
        <v>123</v>
      </c>
      <c r="B30" s="193"/>
      <c r="C30" s="193"/>
      <c r="D30" s="193"/>
      <c r="E30" s="193"/>
      <c r="F30" s="193"/>
      <c r="G30" s="193"/>
      <c r="H30" s="193"/>
      <c r="I30" s="193"/>
      <c r="J30" s="193"/>
      <c r="K30" s="193"/>
      <c r="L30" s="193"/>
      <c r="M30" s="193"/>
    </row>
    <row r="31" spans="1:13" ht="30.6" customHeight="1" x14ac:dyDescent="0.2">
      <c r="A31" s="196" t="s">
        <v>124</v>
      </c>
      <c r="B31" s="196"/>
      <c r="C31" s="196"/>
      <c r="D31" s="196"/>
      <c r="E31" s="196"/>
      <c r="F31" s="67"/>
      <c r="G31" s="67"/>
      <c r="H31" s="67"/>
      <c r="I31" s="67"/>
      <c r="J31" s="67"/>
      <c r="K31" s="67"/>
      <c r="L31" s="67"/>
      <c r="M31" s="116"/>
    </row>
    <row r="32" spans="1:13" ht="12.75" customHeight="1" x14ac:dyDescent="0.2">
      <c r="A32" s="197" t="s">
        <v>125</v>
      </c>
      <c r="B32" s="188" t="s">
        <v>126</v>
      </c>
      <c r="C32" s="189"/>
      <c r="D32" s="127" t="s">
        <v>127</v>
      </c>
      <c r="E32" s="116"/>
      <c r="F32" s="67"/>
      <c r="G32" s="67"/>
      <c r="H32" s="67"/>
      <c r="I32" s="67"/>
      <c r="J32" s="67"/>
      <c r="K32" s="67"/>
      <c r="L32" s="67"/>
      <c r="M32" s="116"/>
    </row>
    <row r="33" spans="1:13" ht="22.5" x14ac:dyDescent="0.2">
      <c r="A33" s="197"/>
      <c r="B33" s="190"/>
      <c r="C33" s="191"/>
      <c r="D33" s="128" t="s">
        <v>128</v>
      </c>
      <c r="E33" s="116"/>
      <c r="F33" s="67"/>
      <c r="G33" s="67"/>
      <c r="H33" s="67"/>
      <c r="I33" s="67"/>
      <c r="J33" s="67"/>
      <c r="K33" s="67"/>
      <c r="L33" s="67"/>
      <c r="M33" s="116"/>
    </row>
    <row r="34" spans="1:13" ht="22.5" customHeight="1" x14ac:dyDescent="0.2">
      <c r="A34" s="129" t="s">
        <v>129</v>
      </c>
      <c r="B34" s="178" t="s">
        <v>130</v>
      </c>
      <c r="C34" s="179"/>
      <c r="D34" s="130">
        <v>1</v>
      </c>
      <c r="E34" s="116"/>
      <c r="F34" s="67"/>
      <c r="G34" s="67"/>
      <c r="H34" s="67"/>
      <c r="I34" s="67"/>
      <c r="J34" s="67"/>
      <c r="K34" s="67"/>
      <c r="L34" s="67"/>
      <c r="M34" s="116"/>
    </row>
    <row r="35" spans="1:13" ht="22.5" customHeight="1" x14ac:dyDescent="0.2">
      <c r="A35" s="129" t="s">
        <v>131</v>
      </c>
      <c r="B35" s="178" t="s">
        <v>132</v>
      </c>
      <c r="C35" s="179"/>
      <c r="D35" s="131">
        <v>0.9</v>
      </c>
      <c r="E35" s="116"/>
      <c r="F35" s="67"/>
      <c r="G35" s="67"/>
      <c r="H35" s="67"/>
      <c r="I35" s="67"/>
      <c r="J35" s="67"/>
      <c r="K35" s="67"/>
      <c r="L35" s="67"/>
      <c r="M35" s="116"/>
    </row>
    <row r="36" spans="1:13" ht="22.5" customHeight="1" x14ac:dyDescent="0.2">
      <c r="A36" s="129" t="s">
        <v>133</v>
      </c>
      <c r="B36" s="178" t="s">
        <v>134</v>
      </c>
      <c r="C36" s="179"/>
      <c r="D36" s="131">
        <v>0.8</v>
      </c>
      <c r="E36" s="116"/>
      <c r="F36" s="67"/>
      <c r="G36" s="67"/>
      <c r="H36" s="67"/>
      <c r="I36" s="67"/>
      <c r="J36" s="67"/>
      <c r="K36" s="67"/>
      <c r="L36" s="67"/>
      <c r="M36" s="116"/>
    </row>
    <row r="37" spans="1:13" ht="22.5" customHeight="1" x14ac:dyDescent="0.2">
      <c r="A37" s="129" t="s">
        <v>135</v>
      </c>
      <c r="B37" s="178" t="s">
        <v>136</v>
      </c>
      <c r="C37" s="179"/>
      <c r="D37" s="131">
        <v>0.7</v>
      </c>
      <c r="E37" s="116"/>
      <c r="F37" s="67"/>
      <c r="G37" s="67"/>
      <c r="H37" s="67"/>
      <c r="I37" s="67"/>
      <c r="J37" s="67"/>
      <c r="K37" s="67"/>
      <c r="L37" s="67"/>
      <c r="M37" s="116"/>
    </row>
    <row r="38" spans="1:13" ht="22.5" customHeight="1" x14ac:dyDescent="0.2">
      <c r="A38" s="129" t="s">
        <v>137</v>
      </c>
      <c r="B38" s="178" t="s">
        <v>138</v>
      </c>
      <c r="C38" s="179"/>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139</v>
      </c>
    </row>
    <row r="2" spans="1:1" ht="13.5" customHeight="1" x14ac:dyDescent="0.25">
      <c r="A2" s="47"/>
    </row>
    <row r="3" spans="1:1" ht="24.95" customHeight="1" x14ac:dyDescent="0.25">
      <c r="A3" s="47" t="s">
        <v>140</v>
      </c>
    </row>
    <row r="4" spans="1:1" ht="24.95" customHeight="1" x14ac:dyDescent="0.25">
      <c r="A4" s="47" t="s">
        <v>141</v>
      </c>
    </row>
    <row r="5" spans="1:1" ht="30" customHeight="1" x14ac:dyDescent="0.25">
      <c r="A5" s="47" t="s">
        <v>142</v>
      </c>
    </row>
    <row r="6" spans="1:1" ht="24.95" customHeight="1" x14ac:dyDescent="0.25">
      <c r="A6" s="47" t="s">
        <v>143</v>
      </c>
    </row>
    <row r="7" spans="1:1" ht="12" customHeight="1" x14ac:dyDescent="0.25">
      <c r="A7" s="47"/>
    </row>
    <row r="8" spans="1:1" ht="24.95" customHeight="1" x14ac:dyDescent="0.25">
      <c r="A8" s="48" t="s">
        <v>144</v>
      </c>
    </row>
    <row r="9" spans="1:1" ht="15" x14ac:dyDescent="0.25">
      <c r="A9" s="49" t="s">
        <v>145</v>
      </c>
    </row>
    <row r="10" spans="1:1" ht="15" x14ac:dyDescent="0.25">
      <c r="A10" s="49" t="s">
        <v>146</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147</v>
      </c>
    </row>
    <row r="18" spans="1:1" ht="60" x14ac:dyDescent="0.25">
      <c r="A18" s="49" t="s">
        <v>148</v>
      </c>
    </row>
    <row r="19" spans="1:1" ht="15" x14ac:dyDescent="0.25">
      <c r="A19" s="49" t="s">
        <v>149</v>
      </c>
    </row>
    <row r="20" spans="1:1" ht="15" x14ac:dyDescent="0.25">
      <c r="A20" s="49" t="s">
        <v>150</v>
      </c>
    </row>
    <row r="21" spans="1:1" ht="15" x14ac:dyDescent="0.25">
      <c r="A21" s="49" t="s">
        <v>151</v>
      </c>
    </row>
    <row r="22" spans="1:1" ht="15" x14ac:dyDescent="0.25">
      <c r="A22" s="49" t="s">
        <v>152</v>
      </c>
    </row>
    <row r="23" spans="1:1" ht="15" x14ac:dyDescent="0.25">
      <c r="A23" s="50" t="s">
        <v>146</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2"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8" t="s">
        <v>153</v>
      </c>
      <c r="B1" s="229"/>
      <c r="C1" s="229"/>
      <c r="D1" s="229"/>
      <c r="E1" s="229"/>
      <c r="F1" s="229"/>
      <c r="G1" s="229"/>
      <c r="H1" s="229"/>
      <c r="I1" s="229"/>
      <c r="J1" s="229"/>
      <c r="K1" s="229"/>
      <c r="L1" s="230"/>
    </row>
    <row r="2" spans="1:12" s="3" customFormat="1" ht="21" customHeight="1" x14ac:dyDescent="0.2">
      <c r="A2" s="231" t="s">
        <v>154</v>
      </c>
      <c r="B2" s="232"/>
      <c r="C2" s="233" t="s">
        <v>155</v>
      </c>
      <c r="D2" s="233"/>
      <c r="E2" s="233"/>
      <c r="F2" s="233"/>
      <c r="G2" s="233"/>
      <c r="H2" s="233"/>
      <c r="I2" s="233"/>
      <c r="J2" s="233"/>
      <c r="K2" s="233"/>
      <c r="L2" s="234"/>
    </row>
    <row r="3" spans="1:12" s="3" customFormat="1" ht="136.5" customHeight="1" x14ac:dyDescent="0.2">
      <c r="A3" s="220" t="s">
        <v>156</v>
      </c>
      <c r="B3" s="221"/>
      <c r="C3" s="235" t="s">
        <v>157</v>
      </c>
      <c r="D3" s="236"/>
      <c r="E3" s="236"/>
      <c r="F3" s="236"/>
      <c r="G3" s="236"/>
      <c r="H3" s="236"/>
      <c r="I3" s="236"/>
      <c r="J3" s="236"/>
      <c r="K3" s="236"/>
      <c r="L3" s="237"/>
    </row>
    <row r="4" spans="1:12" s="3" customFormat="1" ht="107.25" customHeight="1" x14ac:dyDescent="0.2">
      <c r="A4" s="220" t="s">
        <v>158</v>
      </c>
      <c r="B4" s="221"/>
      <c r="C4" s="222" t="s">
        <v>159</v>
      </c>
      <c r="D4" s="223"/>
      <c r="E4" s="223"/>
      <c r="F4" s="223"/>
      <c r="G4" s="223"/>
      <c r="H4" s="223"/>
      <c r="I4" s="223"/>
      <c r="J4" s="223"/>
      <c r="K4" s="223"/>
      <c r="L4" s="224"/>
    </row>
    <row r="5" spans="1:12" s="3" customFormat="1" ht="25.5" customHeight="1" x14ac:dyDescent="0.2">
      <c r="A5" s="239" t="s">
        <v>160</v>
      </c>
      <c r="B5" s="240"/>
      <c r="C5" s="240"/>
      <c r="D5" s="240"/>
      <c r="E5" s="240"/>
      <c r="F5" s="240"/>
      <c r="G5" s="240"/>
      <c r="H5" s="240"/>
      <c r="I5" s="240"/>
      <c r="J5" s="240"/>
      <c r="K5" s="240"/>
      <c r="L5" s="241"/>
    </row>
    <row r="6" spans="1:12" s="19" customFormat="1" ht="149.25" customHeight="1" x14ac:dyDescent="0.25">
      <c r="A6" s="51" t="s">
        <v>161</v>
      </c>
      <c r="B6" s="242" t="s">
        <v>162</v>
      </c>
      <c r="C6" s="243"/>
      <c r="D6" s="243"/>
      <c r="E6" s="243"/>
      <c r="F6" s="243"/>
      <c r="G6" s="243"/>
      <c r="H6" s="243"/>
      <c r="I6" s="243"/>
      <c r="J6" s="243"/>
      <c r="K6" s="243"/>
      <c r="L6" s="244"/>
    </row>
    <row r="7" spans="1:12" s="19" customFormat="1" ht="69.75" customHeight="1" x14ac:dyDescent="0.25">
      <c r="A7" s="51" t="s">
        <v>163</v>
      </c>
      <c r="B7" s="242" t="s">
        <v>164</v>
      </c>
      <c r="C7" s="243"/>
      <c r="D7" s="243"/>
      <c r="E7" s="243"/>
      <c r="F7" s="243"/>
      <c r="G7" s="243"/>
      <c r="H7" s="243"/>
      <c r="I7" s="243"/>
      <c r="J7" s="243"/>
      <c r="K7" s="243"/>
      <c r="L7" s="244"/>
    </row>
    <row r="8" spans="1:12" s="19" customFormat="1" ht="157.5" customHeight="1" x14ac:dyDescent="0.25">
      <c r="A8" s="51" t="s">
        <v>165</v>
      </c>
      <c r="B8" s="242" t="s">
        <v>166</v>
      </c>
      <c r="C8" s="243"/>
      <c r="D8" s="243"/>
      <c r="E8" s="243"/>
      <c r="F8" s="243"/>
      <c r="G8" s="243"/>
      <c r="H8" s="243"/>
      <c r="I8" s="243"/>
      <c r="J8" s="243"/>
      <c r="K8" s="243"/>
      <c r="L8" s="244"/>
    </row>
    <row r="9" spans="1:12" s="19" customFormat="1" ht="70.5" customHeight="1" x14ac:dyDescent="0.25">
      <c r="A9" s="51" t="s">
        <v>167</v>
      </c>
      <c r="B9" s="242" t="s">
        <v>168</v>
      </c>
      <c r="C9" s="243"/>
      <c r="D9" s="243"/>
      <c r="E9" s="243"/>
      <c r="F9" s="243"/>
      <c r="G9" s="243"/>
      <c r="H9" s="243"/>
      <c r="I9" s="243"/>
      <c r="J9" s="243"/>
      <c r="K9" s="243"/>
      <c r="L9" s="244"/>
    </row>
    <row r="10" spans="1:12" s="3" customFormat="1" ht="25.5" customHeight="1" x14ac:dyDescent="0.2">
      <c r="A10" s="239" t="s">
        <v>169</v>
      </c>
      <c r="B10" s="240"/>
      <c r="C10" s="240"/>
      <c r="D10" s="240"/>
      <c r="E10" s="240"/>
      <c r="F10" s="240"/>
      <c r="G10" s="240"/>
      <c r="H10" s="240"/>
      <c r="I10" s="240"/>
      <c r="J10" s="240"/>
      <c r="K10" s="240"/>
      <c r="L10" s="241"/>
    </row>
    <row r="11" spans="1:12" s="19" customFormat="1" ht="78" customHeight="1" x14ac:dyDescent="0.25">
      <c r="A11" s="52" t="s">
        <v>170</v>
      </c>
      <c r="B11" s="245" t="s">
        <v>171</v>
      </c>
      <c r="C11" s="243"/>
      <c r="D11" s="243"/>
      <c r="E11" s="243"/>
      <c r="F11" s="243"/>
      <c r="G11" s="243"/>
      <c r="H11" s="243"/>
      <c r="I11" s="243"/>
      <c r="J11" s="243"/>
      <c r="K11" s="243"/>
      <c r="L11" s="244"/>
    </row>
    <row r="12" spans="1:12" s="19" customFormat="1" ht="61.5" customHeight="1" x14ac:dyDescent="0.25">
      <c r="A12" s="52" t="s">
        <v>172</v>
      </c>
      <c r="B12" s="245" t="s">
        <v>173</v>
      </c>
      <c r="C12" s="243"/>
      <c r="D12" s="243"/>
      <c r="E12" s="243"/>
      <c r="F12" s="243"/>
      <c r="G12" s="243"/>
      <c r="H12" s="243"/>
      <c r="I12" s="243"/>
      <c r="J12" s="243"/>
      <c r="K12" s="243"/>
      <c r="L12" s="244"/>
    </row>
    <row r="13" spans="1:12" s="19" customFormat="1" ht="151.5" customHeight="1" x14ac:dyDescent="0.25">
      <c r="A13" s="52" t="s">
        <v>174</v>
      </c>
      <c r="B13" s="245" t="s">
        <v>175</v>
      </c>
      <c r="C13" s="243"/>
      <c r="D13" s="243"/>
      <c r="E13" s="243"/>
      <c r="F13" s="243"/>
      <c r="G13" s="243"/>
      <c r="H13" s="243"/>
      <c r="I13" s="243"/>
      <c r="J13" s="243"/>
      <c r="K13" s="243"/>
      <c r="L13" s="244"/>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176</v>
      </c>
      <c r="B15" s="249" t="s">
        <v>177</v>
      </c>
      <c r="C15" s="250"/>
      <c r="D15" s="250"/>
      <c r="E15" s="250"/>
      <c r="F15" s="250"/>
      <c r="G15" s="250"/>
      <c r="H15" s="250"/>
      <c r="I15" s="250"/>
      <c r="J15" s="250"/>
      <c r="K15" s="250"/>
      <c r="L15" s="250"/>
    </row>
    <row r="16" spans="1:12" s="55" customFormat="1" ht="65.25" customHeight="1" x14ac:dyDescent="0.2">
      <c r="A16" s="56" t="s">
        <v>178</v>
      </c>
      <c r="B16" s="225" t="s">
        <v>179</v>
      </c>
      <c r="C16" s="226"/>
      <c r="D16" s="226"/>
      <c r="E16" s="226"/>
      <c r="F16" s="226"/>
      <c r="G16" s="226"/>
      <c r="H16" s="226"/>
      <c r="I16" s="226"/>
      <c r="J16" s="226"/>
      <c r="K16" s="226"/>
      <c r="L16" s="227"/>
    </row>
    <row r="17" spans="1:12" s="55" customFormat="1" ht="22.5" customHeight="1" x14ac:dyDescent="0.2">
      <c r="A17" s="54"/>
      <c r="B17" s="238" t="s">
        <v>180</v>
      </c>
      <c r="C17" s="238"/>
      <c r="D17" s="238"/>
      <c r="E17" s="238"/>
      <c r="F17" s="238"/>
      <c r="G17" s="238"/>
      <c r="H17" s="238"/>
      <c r="I17" s="238"/>
      <c r="J17" s="238"/>
      <c r="K17" s="238"/>
      <c r="L17" s="238"/>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DONATO CICCARELLI</cp:lastModifiedBy>
  <cp:revision/>
  <dcterms:created xsi:type="dcterms:W3CDTF">2015-02-09T10:02:19Z</dcterms:created>
  <dcterms:modified xsi:type="dcterms:W3CDTF">2024-04-15T08:49:19Z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